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filterPrivacy="1" defaultThemeVersion="124226"/>
  <xr:revisionPtr revIDLastSave="0" documentId="13_ncr:1_{DB88B378-8EB0-4BFA-AAB9-399F869297C0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рус" sheetId="1" r:id="rId1"/>
    <sheet name="каз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5" i="2" l="1"/>
  <c r="D23" i="2"/>
  <c r="D22" i="2"/>
  <c r="D21" i="2"/>
  <c r="C20" i="2"/>
  <c r="D18" i="2"/>
  <c r="C17" i="2"/>
  <c r="D15" i="2"/>
  <c r="C14" i="2"/>
  <c r="D12" i="2"/>
  <c r="C11" i="2"/>
  <c r="D9" i="2"/>
  <c r="D7" i="2"/>
  <c r="D5" i="2"/>
  <c r="D4" i="2"/>
  <c r="D25" i="1"/>
  <c r="D23" i="1"/>
  <c r="D22" i="1"/>
  <c r="D21" i="1"/>
  <c r="D18" i="1"/>
  <c r="D15" i="1"/>
  <c r="D12" i="1"/>
  <c r="D9" i="1"/>
  <c r="D7" i="1"/>
  <c r="D5" i="1"/>
  <c r="C20" i="1" l="1"/>
  <c r="C17" i="1"/>
  <c r="C14" i="1"/>
  <c r="C11" i="1"/>
  <c r="D4" i="1"/>
</calcChain>
</file>

<file path=xl/sharedStrings.xml><?xml version="1.0" encoding="utf-8"?>
<sst xmlns="http://schemas.openxmlformats.org/spreadsheetml/2006/main" count="97" uniqueCount="53">
  <si>
    <t xml:space="preserve">Среднее образование </t>
  </si>
  <si>
    <t>1. Среднегодовой контингент обучающиеся</t>
  </si>
  <si>
    <t>средний расход на 1-го обучающегося</t>
  </si>
  <si>
    <t>2. Всего расходы, тыс.тенге</t>
  </si>
  <si>
    <t>в том числе:</t>
  </si>
  <si>
    <t>3. Фонд заработной платы</t>
  </si>
  <si>
    <t>из них:</t>
  </si>
  <si>
    <t>3.1. Административный персонал</t>
  </si>
  <si>
    <t>штатная численность</t>
  </si>
  <si>
    <t>среднемесячная заработная плата 1 ед.</t>
  </si>
  <si>
    <t>3.2. Основной пересонал - учителя</t>
  </si>
  <si>
    <t>3.4. Вспомогательный и технический персонал</t>
  </si>
  <si>
    <t>4. Налоги и другие обязательные платежи в бюджет</t>
  </si>
  <si>
    <t>5. Текущий ремонт помещений и оборудования</t>
  </si>
  <si>
    <t>ед. изм.</t>
  </si>
  <si>
    <t>годовой план</t>
  </si>
  <si>
    <t>чел.</t>
  </si>
  <si>
    <t>тыс. тенге</t>
  </si>
  <si>
    <t>единиц</t>
  </si>
  <si>
    <t>тенге</t>
  </si>
  <si>
    <t>Орта білім</t>
  </si>
  <si>
    <t>жылдық жоспар</t>
  </si>
  <si>
    <t>тоқсанға жоспар</t>
  </si>
  <si>
    <t>1. Оқушылардың орташа жылдық контингенті</t>
  </si>
  <si>
    <t>адам</t>
  </si>
  <si>
    <t>1 оқушыға орташа шығын</t>
  </si>
  <si>
    <t>2. Барлық шығындар, мың теңге</t>
  </si>
  <si>
    <t>мың теңге </t>
  </si>
  <si>
    <t>оның ішінде:</t>
  </si>
  <si>
    <t>3. Еңбекақы қоры</t>
  </si>
  <si>
    <t>олардан:</t>
  </si>
  <si>
    <t>3.1. Әкімшілік қызметкерлер</t>
  </si>
  <si>
    <t>штаттық саны </t>
  </si>
  <si>
    <t>бірлік </t>
  </si>
  <si>
    <t>орташа айлық еңбекақы 1 бірл. </t>
  </si>
  <si>
    <t>3.2. Негізгі қызметкер - мұғалім</t>
  </si>
  <si>
    <t>орташа айлық еңбекақы 1 бірл.</t>
  </si>
  <si>
    <t>3.4.Көмекші және техникалық қызметкер </t>
  </si>
  <si>
    <t>орташа айлық есебі 1 бірл. </t>
  </si>
  <si>
    <t>4. Салық және бюджетке төленетін басқа да төлемдер </t>
  </si>
  <si>
    <t>5.Үй-жайларды және жабдықтарды ағымдағы жөндеу</t>
  </si>
  <si>
    <t>теңге </t>
  </si>
  <si>
    <t>3.3. Өзге педагогикалық қызметкер (педагог-психолог, әлеуметтік педагог, тәлімгер және басқалар)</t>
  </si>
  <si>
    <t>5. Коммуналдық шығындар  (жарық, су, жылу, байланыс, интернет, ораналасымдарды жалға алу және басқа)</t>
  </si>
  <si>
    <t>6. Күрделі шығындар(күрделі жөндеу, негізгі құралдарды алу)</t>
  </si>
  <si>
    <t>7. Өзге шығындар (әдебиетті, кеңсе және шаруашылық тауарларын алу және т.б.)</t>
  </si>
  <si>
    <t>3.3. Прочий педагогический персонал (педагог-психолог, социальный педагог, вожатый и др.)</t>
  </si>
  <si>
    <t>5. Коммунальные расходы (свет, вода, отопление, связь,интернет, ареднда помещений и др.)</t>
  </si>
  <si>
    <t>6. Капитальные расходы (капительный ремонт, приобретение основных средств)</t>
  </si>
  <si>
    <t>7. Прочие расходы (приобретение литературы, канцелярских и хозяйственных товаров и др.)</t>
  </si>
  <si>
    <t>2024 год</t>
  </si>
  <si>
    <t>2024 жыл</t>
  </si>
  <si>
    <t>факт на 1 июля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</si>
</sst>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Calibri"/>
      <family val="2"/>
      <scheme val="minor"/>
    </font>
    <font>
      <sz val="10"/>
      <name val="Noto Serif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4" fillId="0" borderId="0" xfId="0" applyFont="1"/>
    <xf numFmtId="0" fontId="5" fillId="2" borderId="3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horizontal="left" vertical="center" indent="1"/>
    </xf>
    <xf numFmtId="0" fontId="1" fillId="2" borderId="3" xfId="0" applyFont="1" applyFill="1" applyBorder="1" applyAlignment="1">
      <alignment horizontal="left" vertical="center" indent="1"/>
    </xf>
    <xf numFmtId="0" fontId="3" fillId="2" borderId="3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2" fontId="3" fillId="2" borderId="3" xfId="0" applyNumberFormat="1" applyFont="1" applyFill="1" applyBorder="1" applyAlignment="1">
      <alignment horizontal="left" vertical="center" indent="1"/>
    </xf>
    <xf numFmtId="164" fontId="3" fillId="2" borderId="3" xfId="0" applyNumberFormat="1" applyFont="1" applyFill="1" applyBorder="1" applyAlignment="1">
      <alignment horizontal="left" vertical="center" indent="1"/>
    </xf>
    <xf numFmtId="2" fontId="3" fillId="3" borderId="3" xfId="0" applyNumberFormat="1" applyFont="1" applyFill="1" applyBorder="1" applyAlignment="1">
      <alignment horizontal="left" vertical="center" indent="1"/>
    </xf>
    <xf numFmtId="2" fontId="3" fillId="3" borderId="1" xfId="0" applyNumberFormat="1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 wrapText="1" indent="1"/>
    </xf>
    <xf numFmtId="0" fontId="3" fillId="2" borderId="1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left" vertical="center" wrapText="1" indent="1" shrinkToFi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left" vertical="center" indent="1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5"/>
  <sheetViews>
    <sheetView view="pageBreakPreview" zoomScale="120" zoomScaleNormal="100" zoomScaleSheetLayoutView="120" workbookViewId="0">
      <selection activeCell="C3" sqref="C3:D25"/>
    </sheetView>
  </sheetViews>
  <sheetFormatPr defaultRowHeight="15" x14ac:dyDescent="0.25"/>
  <cols>
    <col min="1" max="1" width="71.85546875" style="1" customWidth="1"/>
    <col min="2" max="2" width="11.85546875" style="1" customWidth="1"/>
    <col min="3" max="3" width="14.28515625" style="1" customWidth="1"/>
    <col min="4" max="4" width="15.7109375" style="1" customWidth="1"/>
    <col min="5" max="16384" width="9.140625" style="1"/>
  </cols>
  <sheetData>
    <row r="1" spans="1:4" x14ac:dyDescent="0.25">
      <c r="A1" s="17" t="s">
        <v>0</v>
      </c>
      <c r="B1" s="19" t="s">
        <v>14</v>
      </c>
      <c r="C1" s="20" t="s">
        <v>50</v>
      </c>
      <c r="D1" s="21"/>
    </row>
    <row r="2" spans="1:4" ht="25.5" x14ac:dyDescent="0.25">
      <c r="A2" s="18"/>
      <c r="B2" s="19"/>
      <c r="C2" s="5" t="s">
        <v>15</v>
      </c>
      <c r="D2" s="16" t="s">
        <v>52</v>
      </c>
    </row>
    <row r="3" spans="1:4" x14ac:dyDescent="0.25">
      <c r="A3" s="4" t="s">
        <v>1</v>
      </c>
      <c r="B3" s="4" t="s">
        <v>16</v>
      </c>
      <c r="C3" s="9">
        <v>181</v>
      </c>
      <c r="D3" s="4">
        <v>181</v>
      </c>
    </row>
    <row r="4" spans="1:4" x14ac:dyDescent="0.25">
      <c r="A4" s="4" t="s">
        <v>2</v>
      </c>
      <c r="B4" s="4" t="s">
        <v>17</v>
      </c>
      <c r="C4" s="9">
        <v>1657</v>
      </c>
      <c r="D4" s="10">
        <f>C4</f>
        <v>1657</v>
      </c>
    </row>
    <row r="5" spans="1:4" x14ac:dyDescent="0.25">
      <c r="A5" s="4" t="s">
        <v>3</v>
      </c>
      <c r="B5" s="4" t="s">
        <v>17</v>
      </c>
      <c r="C5" s="9">
        <v>299921.59999999998</v>
      </c>
      <c r="D5" s="10">
        <f>C5/12*6</f>
        <v>149960.79999999999</v>
      </c>
    </row>
    <row r="6" spans="1:4" x14ac:dyDescent="0.25">
      <c r="A6" s="4" t="s">
        <v>4</v>
      </c>
      <c r="B6" s="4"/>
      <c r="C6" s="9"/>
      <c r="D6" s="10"/>
    </row>
    <row r="7" spans="1:4" x14ac:dyDescent="0.25">
      <c r="A7" s="4" t="s">
        <v>5</v>
      </c>
      <c r="B7" s="4" t="s">
        <v>17</v>
      </c>
      <c r="C7" s="9">
        <v>145173.70000000001</v>
      </c>
      <c r="D7" s="10">
        <f>C7/12*6</f>
        <v>72586.850000000006</v>
      </c>
    </row>
    <row r="8" spans="1:4" x14ac:dyDescent="0.25">
      <c r="A8" s="4" t="s">
        <v>6</v>
      </c>
      <c r="B8" s="4"/>
      <c r="C8" s="9"/>
      <c r="D8" s="10"/>
    </row>
    <row r="9" spans="1:4" x14ac:dyDescent="0.25">
      <c r="A9" s="4" t="s">
        <v>7</v>
      </c>
      <c r="B9" s="4" t="s">
        <v>17</v>
      </c>
      <c r="C9" s="11">
        <v>9732.7999999999993</v>
      </c>
      <c r="D9" s="10">
        <f>C9/12*6</f>
        <v>4866.3999999999996</v>
      </c>
    </row>
    <row r="10" spans="1:4" x14ac:dyDescent="0.25">
      <c r="A10" s="4" t="s">
        <v>8</v>
      </c>
      <c r="B10" s="4" t="s">
        <v>18</v>
      </c>
      <c r="C10" s="11">
        <v>3</v>
      </c>
      <c r="D10" s="10">
        <v>3</v>
      </c>
    </row>
    <row r="11" spans="1:4" x14ac:dyDescent="0.25">
      <c r="A11" s="4" t="s">
        <v>9</v>
      </c>
      <c r="B11" s="4" t="s">
        <v>19</v>
      </c>
      <c r="C11" s="11">
        <f>C9/C10/12*1000</f>
        <v>270355.55555555556</v>
      </c>
      <c r="D11" s="10">
        <v>195819.44</v>
      </c>
    </row>
    <row r="12" spans="1:4" x14ac:dyDescent="0.25">
      <c r="A12" s="4" t="s">
        <v>10</v>
      </c>
      <c r="B12" s="4" t="s">
        <v>17</v>
      </c>
      <c r="C12" s="11">
        <v>77017.600000000006</v>
      </c>
      <c r="D12" s="10">
        <f>C12/12*6</f>
        <v>38508.800000000003</v>
      </c>
    </row>
    <row r="13" spans="1:4" x14ac:dyDescent="0.25">
      <c r="A13" s="13" t="s">
        <v>8</v>
      </c>
      <c r="B13" s="4" t="s">
        <v>18</v>
      </c>
      <c r="C13" s="11">
        <v>23.7</v>
      </c>
      <c r="D13" s="10">
        <v>23.7</v>
      </c>
    </row>
    <row r="14" spans="1:4" x14ac:dyDescent="0.25">
      <c r="A14" s="13" t="s">
        <v>9</v>
      </c>
      <c r="B14" s="4" t="s">
        <v>19</v>
      </c>
      <c r="C14" s="11">
        <f>C12/C13/12*1000</f>
        <v>270807.31364275672</v>
      </c>
      <c r="D14" s="10">
        <v>194677.22</v>
      </c>
    </row>
    <row r="15" spans="1:4" ht="25.5" x14ac:dyDescent="0.25">
      <c r="A15" s="13" t="s">
        <v>46</v>
      </c>
      <c r="B15" s="14" t="s">
        <v>17</v>
      </c>
      <c r="C15" s="12">
        <v>9815.2000000000007</v>
      </c>
      <c r="D15" s="10">
        <f>C15/12*6</f>
        <v>4907.6000000000004</v>
      </c>
    </row>
    <row r="16" spans="1:4" x14ac:dyDescent="0.25">
      <c r="A16" s="13" t="s">
        <v>8</v>
      </c>
      <c r="B16" s="4" t="s">
        <v>18</v>
      </c>
      <c r="C16" s="11">
        <v>3</v>
      </c>
      <c r="D16" s="10">
        <v>3</v>
      </c>
    </row>
    <row r="17" spans="1:4" x14ac:dyDescent="0.25">
      <c r="A17" s="13" t="s">
        <v>9</v>
      </c>
      <c r="B17" s="4" t="s">
        <v>19</v>
      </c>
      <c r="C17" s="11">
        <f>C15/12/C16*1000</f>
        <v>272644.44444444444</v>
      </c>
      <c r="D17" s="10">
        <v>194808.33</v>
      </c>
    </row>
    <row r="18" spans="1:4" x14ac:dyDescent="0.25">
      <c r="A18" s="13" t="s">
        <v>11</v>
      </c>
      <c r="B18" s="4" t="s">
        <v>17</v>
      </c>
      <c r="C18" s="11">
        <v>48608.1</v>
      </c>
      <c r="D18" s="10">
        <f>C18/12*6</f>
        <v>24304.05</v>
      </c>
    </row>
    <row r="19" spans="1:4" x14ac:dyDescent="0.25">
      <c r="A19" s="13" t="s">
        <v>8</v>
      </c>
      <c r="B19" s="4" t="s">
        <v>18</v>
      </c>
      <c r="C19" s="11">
        <v>15</v>
      </c>
      <c r="D19" s="10">
        <v>15</v>
      </c>
    </row>
    <row r="20" spans="1:4" x14ac:dyDescent="0.25">
      <c r="A20" s="13" t="s">
        <v>9</v>
      </c>
      <c r="B20" s="4" t="s">
        <v>19</v>
      </c>
      <c r="C20" s="11">
        <f>C18/C19/12*1000</f>
        <v>270045</v>
      </c>
      <c r="D20" s="10">
        <v>194630.56</v>
      </c>
    </row>
    <row r="21" spans="1:4" x14ac:dyDescent="0.25">
      <c r="A21" s="13" t="s">
        <v>12</v>
      </c>
      <c r="B21" s="4" t="s">
        <v>17</v>
      </c>
      <c r="C21" s="11">
        <v>23092</v>
      </c>
      <c r="D21" s="10">
        <f>C21/12*6</f>
        <v>11546</v>
      </c>
    </row>
    <row r="22" spans="1:4" ht="25.5" x14ac:dyDescent="0.25">
      <c r="A22" s="13" t="s">
        <v>47</v>
      </c>
      <c r="B22" s="14" t="s">
        <v>17</v>
      </c>
      <c r="C22" s="12">
        <v>4592</v>
      </c>
      <c r="D22" s="10">
        <f>C22/12*6</f>
        <v>2296</v>
      </c>
    </row>
    <row r="23" spans="1:4" x14ac:dyDescent="0.25">
      <c r="A23" s="13" t="s">
        <v>13</v>
      </c>
      <c r="B23" s="4" t="s">
        <v>17</v>
      </c>
      <c r="C23" s="11">
        <v>2094</v>
      </c>
      <c r="D23" s="10">
        <f>C23/12*6</f>
        <v>1047</v>
      </c>
    </row>
    <row r="24" spans="1:4" x14ac:dyDescent="0.25">
      <c r="A24" s="15" t="s">
        <v>48</v>
      </c>
      <c r="B24" s="14" t="s">
        <v>17</v>
      </c>
      <c r="C24" s="12">
        <v>100000</v>
      </c>
      <c r="D24" s="10"/>
    </row>
    <row r="25" spans="1:4" ht="25.5" x14ac:dyDescent="0.25">
      <c r="A25" s="13" t="s">
        <v>49</v>
      </c>
      <c r="B25" s="14" t="s">
        <v>17</v>
      </c>
      <c r="C25" s="12">
        <v>24971</v>
      </c>
      <c r="D25" s="10">
        <f>C25/12*6</f>
        <v>12485.5</v>
      </c>
    </row>
  </sheetData>
  <mergeCells count="3">
    <mergeCell ref="A1:A2"/>
    <mergeCell ref="B1:B2"/>
    <mergeCell ref="C1:D1"/>
  </mergeCells>
  <pageMargins left="0.7" right="0.7" top="0.75" bottom="0.75" header="0.3" footer="0.3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29"/>
  <sheetViews>
    <sheetView tabSelected="1" workbookViewId="0">
      <selection activeCell="C16" sqref="C16"/>
    </sheetView>
  </sheetViews>
  <sheetFormatPr defaultRowHeight="12.75" x14ac:dyDescent="0.2"/>
  <cols>
    <col min="1" max="1" width="71.85546875" style="2" customWidth="1"/>
    <col min="2" max="2" width="14.5703125" style="2" customWidth="1"/>
    <col min="3" max="4" width="16.28515625" style="2" customWidth="1"/>
    <col min="5" max="16384" width="9.140625" style="2"/>
  </cols>
  <sheetData>
    <row r="1" spans="1:4" ht="15" customHeight="1" x14ac:dyDescent="0.2">
      <c r="A1" s="7" t="s">
        <v>20</v>
      </c>
      <c r="B1" s="6"/>
      <c r="C1" s="22" t="s">
        <v>51</v>
      </c>
      <c r="D1" s="23"/>
    </row>
    <row r="2" spans="1:4" ht="15" customHeight="1" x14ac:dyDescent="0.2">
      <c r="A2" s="8"/>
      <c r="B2" s="6"/>
      <c r="C2" s="6" t="s">
        <v>21</v>
      </c>
      <c r="D2" s="6" t="s">
        <v>22</v>
      </c>
    </row>
    <row r="3" spans="1:4" ht="15" customHeight="1" x14ac:dyDescent="0.2">
      <c r="A3" s="6" t="s">
        <v>23</v>
      </c>
      <c r="B3" s="6" t="s">
        <v>24</v>
      </c>
      <c r="C3" s="9">
        <v>181</v>
      </c>
      <c r="D3" s="4">
        <v>181</v>
      </c>
    </row>
    <row r="4" spans="1:4" ht="15" customHeight="1" x14ac:dyDescent="0.2">
      <c r="A4" s="6" t="s">
        <v>25</v>
      </c>
      <c r="B4" s="6" t="s">
        <v>27</v>
      </c>
      <c r="C4" s="9">
        <v>1657</v>
      </c>
      <c r="D4" s="10">
        <f>C4</f>
        <v>1657</v>
      </c>
    </row>
    <row r="5" spans="1:4" ht="15" customHeight="1" x14ac:dyDescent="0.2">
      <c r="A5" s="6" t="s">
        <v>26</v>
      </c>
      <c r="B5" s="6" t="s">
        <v>27</v>
      </c>
      <c r="C5" s="9">
        <v>299921.59999999998</v>
      </c>
      <c r="D5" s="10">
        <f>C5/12*6</f>
        <v>149960.79999999999</v>
      </c>
    </row>
    <row r="6" spans="1:4" ht="15" customHeight="1" x14ac:dyDescent="0.2">
      <c r="A6" s="6" t="s">
        <v>28</v>
      </c>
      <c r="B6" s="3"/>
      <c r="C6" s="9"/>
      <c r="D6" s="10"/>
    </row>
    <row r="7" spans="1:4" ht="15" customHeight="1" x14ac:dyDescent="0.2">
      <c r="A7" s="6" t="s">
        <v>29</v>
      </c>
      <c r="B7" s="6" t="s">
        <v>27</v>
      </c>
      <c r="C7" s="9">
        <v>145173.70000000001</v>
      </c>
      <c r="D7" s="10">
        <f>C7/12*6</f>
        <v>72586.850000000006</v>
      </c>
    </row>
    <row r="8" spans="1:4" ht="15" customHeight="1" x14ac:dyDescent="0.2">
      <c r="A8" s="6" t="s">
        <v>30</v>
      </c>
      <c r="B8" s="3"/>
      <c r="C8" s="9"/>
      <c r="D8" s="10"/>
    </row>
    <row r="9" spans="1:4" ht="15" customHeight="1" x14ac:dyDescent="0.2">
      <c r="A9" s="6" t="s">
        <v>31</v>
      </c>
      <c r="B9" s="6" t="s">
        <v>27</v>
      </c>
      <c r="C9" s="11">
        <v>9732.7999999999993</v>
      </c>
      <c r="D9" s="10">
        <f>C9/12*6</f>
        <v>4866.3999999999996</v>
      </c>
    </row>
    <row r="10" spans="1:4" ht="15" customHeight="1" x14ac:dyDescent="0.2">
      <c r="A10" s="6" t="s">
        <v>32</v>
      </c>
      <c r="B10" s="6" t="s">
        <v>33</v>
      </c>
      <c r="C10" s="11">
        <v>3</v>
      </c>
      <c r="D10" s="10">
        <v>3</v>
      </c>
    </row>
    <row r="11" spans="1:4" ht="15" customHeight="1" x14ac:dyDescent="0.2">
      <c r="A11" s="6" t="s">
        <v>34</v>
      </c>
      <c r="B11" s="6" t="s">
        <v>41</v>
      </c>
      <c r="C11" s="11">
        <f>C9/C10/12*1000</f>
        <v>270355.55555555556</v>
      </c>
      <c r="D11" s="10">
        <v>195819.44</v>
      </c>
    </row>
    <row r="12" spans="1:4" ht="15" customHeight="1" x14ac:dyDescent="0.2">
      <c r="A12" s="6" t="s">
        <v>35</v>
      </c>
      <c r="B12" s="6" t="s">
        <v>27</v>
      </c>
      <c r="C12" s="11">
        <v>77017.600000000006</v>
      </c>
      <c r="D12" s="10">
        <f>C12/12*6</f>
        <v>38508.800000000003</v>
      </c>
    </row>
    <row r="13" spans="1:4" ht="15" customHeight="1" x14ac:dyDescent="0.2">
      <c r="A13" s="6" t="s">
        <v>32</v>
      </c>
      <c r="B13" s="6" t="s">
        <v>33</v>
      </c>
      <c r="C13" s="11">
        <v>23.7</v>
      </c>
      <c r="D13" s="10">
        <v>23.7</v>
      </c>
    </row>
    <row r="14" spans="1:4" ht="15" customHeight="1" x14ac:dyDescent="0.2">
      <c r="A14" s="6" t="s">
        <v>36</v>
      </c>
      <c r="B14" s="6" t="s">
        <v>41</v>
      </c>
      <c r="C14" s="11">
        <f>C12/C13/12*1000</f>
        <v>270807.31364275672</v>
      </c>
      <c r="D14" s="10">
        <v>194677.22</v>
      </c>
    </row>
    <row r="15" spans="1:4" ht="28.5" customHeight="1" x14ac:dyDescent="0.2">
      <c r="A15" s="6" t="s">
        <v>42</v>
      </c>
      <c r="B15" s="6" t="s">
        <v>27</v>
      </c>
      <c r="C15" s="12">
        <v>9815.2000000000007</v>
      </c>
      <c r="D15" s="10">
        <f>C15/12*6</f>
        <v>4907.6000000000004</v>
      </c>
    </row>
    <row r="16" spans="1:4" ht="15" customHeight="1" x14ac:dyDescent="0.2">
      <c r="A16" s="6" t="s">
        <v>32</v>
      </c>
      <c r="B16" s="6" t="s">
        <v>33</v>
      </c>
      <c r="C16" s="11">
        <v>3</v>
      </c>
      <c r="D16" s="10">
        <v>3</v>
      </c>
    </row>
    <row r="17" spans="1:4" ht="15" customHeight="1" x14ac:dyDescent="0.2">
      <c r="A17" s="6" t="s">
        <v>34</v>
      </c>
      <c r="B17" s="6" t="s">
        <v>41</v>
      </c>
      <c r="C17" s="11">
        <f>C15/12/C16*1000</f>
        <v>272644.44444444444</v>
      </c>
      <c r="D17" s="10">
        <v>194808.33</v>
      </c>
    </row>
    <row r="18" spans="1:4" ht="15" customHeight="1" x14ac:dyDescent="0.2">
      <c r="A18" s="6" t="s">
        <v>37</v>
      </c>
      <c r="B18" s="6" t="s">
        <v>27</v>
      </c>
      <c r="C18" s="11">
        <v>48608.1</v>
      </c>
      <c r="D18" s="10">
        <f>C18/12*6</f>
        <v>24304.05</v>
      </c>
    </row>
    <row r="19" spans="1:4" ht="15" customHeight="1" x14ac:dyDescent="0.2">
      <c r="A19" s="6" t="s">
        <v>32</v>
      </c>
      <c r="B19" s="6" t="s">
        <v>33</v>
      </c>
      <c r="C19" s="11">
        <v>15</v>
      </c>
      <c r="D19" s="10">
        <v>15</v>
      </c>
    </row>
    <row r="20" spans="1:4" ht="15" customHeight="1" x14ac:dyDescent="0.2">
      <c r="A20" s="6" t="s">
        <v>38</v>
      </c>
      <c r="B20" s="6" t="s">
        <v>41</v>
      </c>
      <c r="C20" s="11">
        <f>C18/C19/12*1000</f>
        <v>270045</v>
      </c>
      <c r="D20" s="10">
        <v>194630.56</v>
      </c>
    </row>
    <row r="21" spans="1:4" ht="15" customHeight="1" x14ac:dyDescent="0.2">
      <c r="A21" s="6" t="s">
        <v>39</v>
      </c>
      <c r="B21" s="6" t="s">
        <v>27</v>
      </c>
      <c r="C21" s="11">
        <v>23092</v>
      </c>
      <c r="D21" s="10">
        <f>C21/12*6</f>
        <v>11546</v>
      </c>
    </row>
    <row r="22" spans="1:4" ht="25.5" customHeight="1" x14ac:dyDescent="0.2">
      <c r="A22" s="6" t="s">
        <v>43</v>
      </c>
      <c r="B22" s="6" t="s">
        <v>27</v>
      </c>
      <c r="C22" s="12">
        <v>4592</v>
      </c>
      <c r="D22" s="10">
        <f>C22/12*6</f>
        <v>2296</v>
      </c>
    </row>
    <row r="23" spans="1:4" ht="15" customHeight="1" x14ac:dyDescent="0.2">
      <c r="A23" s="6" t="s">
        <v>40</v>
      </c>
      <c r="B23" s="6" t="s">
        <v>27</v>
      </c>
      <c r="C23" s="11">
        <v>2094</v>
      </c>
      <c r="D23" s="10">
        <f>C23/12*6</f>
        <v>1047</v>
      </c>
    </row>
    <row r="24" spans="1:4" ht="15" customHeight="1" x14ac:dyDescent="0.2">
      <c r="A24" s="6" t="s">
        <v>44</v>
      </c>
      <c r="B24" s="6" t="s">
        <v>27</v>
      </c>
      <c r="C24" s="12">
        <v>100000</v>
      </c>
      <c r="D24" s="10"/>
    </row>
    <row r="25" spans="1:4" ht="15" customHeight="1" x14ac:dyDescent="0.2">
      <c r="A25" s="6" t="s">
        <v>45</v>
      </c>
      <c r="B25" s="6" t="s">
        <v>27</v>
      </c>
      <c r="C25" s="12">
        <v>24971</v>
      </c>
      <c r="D25" s="10">
        <f>C25/12*6</f>
        <v>12485.5</v>
      </c>
    </row>
    <row r="26" spans="1:4" ht="15" customHeight="1" x14ac:dyDescent="0.2"/>
    <row r="27" spans="1:4" ht="15" customHeight="1" x14ac:dyDescent="0.2"/>
    <row r="28" spans="1:4" ht="15" customHeight="1" x14ac:dyDescent="0.2"/>
    <row r="29" spans="1:4" ht="15" customHeight="1" x14ac:dyDescent="0.2"/>
  </sheetData>
  <mergeCells count="1">
    <mergeCell ref="C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рус</vt:lpstr>
      <vt:lpstr>каз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2024-07-02T10:05:34Z</dcterms:modified>
</cp:coreProperties>
</file>